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7540A6BF-01E2-44EA-942C-1CDA74947721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<sst xmlns="http://schemas.openxmlformats.org/spreadsheetml/2006/main" count="60" uniqueCount="57">
  <si>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</si>
  <si>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</si>
  <si>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</si>
  <si>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</si>
  <si>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</si>
  <si>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</si>
  <si>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</si>
  <si>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</si>
  <si>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</si>
  <si>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</si>
  <si>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</si>
  <si>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</si>
  <si>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</si>
  <si>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</si>
  <si>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</si>
  <si>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</si>
  <si>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</si>
  <si>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</si>
  <si>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</si>
  <si>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</si>
  <si>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</si>
  <si>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</si>
  <si>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</si>
  <si>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</si>
  <si>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</si>
  <si>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</si>
  <si>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</si>
  <si>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</si>
  <si>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</si>
  <si>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</si>
  <si>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</si>
  <si>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</si>
  <si>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</si>
  <si>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</si>
  <si>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</si>
  <si>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</si>
  <si>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</si>
  <si>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</si>
  <si>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</si>
  <si>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</si>
  <si>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</si>
  <si>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</si>
  <si>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</si>
  <si>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</si>
  <si>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</si>
  <si>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</si>
  <si>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</si>
  <si>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</si>
  <si>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</si>
  <si>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</si>
  <si>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</si>
  <si>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Реконструкция КВЛ-10кВ ф.22  с ПС-377 до ЗТП-312 по адресу: г.Москва, поселение Краснопахорское, п.Минзаг (инв. №43313385).</t>
  </si>
  <si>
    <t>Зазулин А.А.</t>
  </si>
  <si>
    <t>Генеральный директор АО "РСП"</t>
  </si>
  <si>
    <t>_______________Н.В. Ильин</t>
  </si>
  <si>
    <t xml:space="preserve"> Перевод в текущие  цены по состоянию на 1кв. 2023 г. Письмо Минстроя России от 30.01.2023 N 4125-ИФ/09 </t>
  </si>
  <si>
    <t>"___"  ___________________2023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</si>
</sst>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9" fillId="0" borderId="10" xfId="36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9" fillId="0" borderId="10" xfId="36" applyFont="1" applyBorder="1" applyAlignment="1">
      <alignment horizontal="left" vertical="center" wrapText="1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0" fontId="26" fillId="0" borderId="0" xfId="43" applyFont="1" applyAlignment="1">
      <alignment horizontal="left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zoomScale="145" zoomScaleSheetLayoutView="145" workbookViewId="0">
      <selection activeCell="N12" sqref="N12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0.25" customHeight="1" x14ac:dyDescent="0.25">
      <c r="A5" s="77" t="s">
        <v>53</v>
      </c>
      <c r="C5" s="58"/>
      <c r="D5" s="58"/>
      <c r="E5" s="58"/>
      <c r="F5" s="102"/>
      <c r="G5" s="102"/>
      <c r="H5" s="102"/>
      <c r="I5" s="102"/>
      <c r="J5" s="102"/>
      <c r="K5" s="64"/>
      <c r="L5" s="64"/>
    </row>
    <row r="6" spans="1:13" s="57" customFormat="1" ht="16.5" customHeight="1" x14ac:dyDescent="0.25">
      <c r="A6" s="75" t="s">
        <v>54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5.75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" customHeight="1" x14ac:dyDescent="0.25">
      <c r="A8" s="75" t="s">
        <v>56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24"/>
      <c r="B9" s="124"/>
      <c r="F9" s="124"/>
      <c r="G9" s="124"/>
      <c r="H9" s="124"/>
      <c r="I9" s="124"/>
      <c r="J9" s="124"/>
    </row>
    <row r="10" spans="1:13" x14ac:dyDescent="0.2">
      <c r="A10" s="78" t="s">
        <v>44</v>
      </c>
      <c r="B10" s="79"/>
      <c r="C10" s="79"/>
      <c r="D10" s="79"/>
      <c r="E10" s="79"/>
      <c r="F10" s="79"/>
      <c r="G10" s="79"/>
      <c r="H10" s="79"/>
      <c r="I10" s="79"/>
      <c r="J10" s="79"/>
    </row>
    <row r="11" spans="1:13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3" ht="38.25" customHeight="1" x14ac:dyDescent="0.2">
      <c r="A12" s="80" t="s">
        <v>0</v>
      </c>
      <c r="B12" s="80"/>
      <c r="C12" s="81" t="s">
        <v>51</v>
      </c>
      <c r="D12" s="82"/>
      <c r="E12" s="82"/>
      <c r="F12" s="82"/>
      <c r="G12" s="82"/>
      <c r="H12" s="82"/>
      <c r="I12" s="82"/>
      <c r="J12" s="83"/>
    </row>
    <row r="13" spans="1:13" hidden="1" x14ac:dyDescent="0.2">
      <c r="A13" s="85" t="s">
        <v>1</v>
      </c>
      <c r="B13" s="85"/>
      <c r="C13" s="86" t="e">
        <f>#REF!</f>
        <v>#REF!</v>
      </c>
      <c r="D13" s="87"/>
      <c r="E13" s="87"/>
      <c r="F13" s="87"/>
      <c r="G13" s="87"/>
      <c r="H13" s="87"/>
      <c r="I13" s="87"/>
      <c r="J13" s="88"/>
    </row>
    <row r="14" spans="1:13" ht="12.75" hidden="1" customHeight="1" x14ac:dyDescent="0.2">
      <c r="A14" s="85" t="s">
        <v>2</v>
      </c>
      <c r="B14" s="85"/>
      <c r="C14" s="90" t="e">
        <f>#REF!</f>
        <v>#REF!</v>
      </c>
      <c r="D14" s="91"/>
      <c r="E14" s="91"/>
      <c r="F14" s="91"/>
      <c r="G14" s="91"/>
      <c r="H14" s="91"/>
      <c r="I14" s="91"/>
      <c r="J14" s="92"/>
    </row>
    <row r="15" spans="1:13" x14ac:dyDescent="0.2">
      <c r="A15" s="80" t="s">
        <v>3</v>
      </c>
      <c r="B15" s="80"/>
      <c r="C15" s="80"/>
      <c r="D15" s="80"/>
      <c r="E15" s="12"/>
      <c r="F15" s="4"/>
      <c r="G15" s="89"/>
      <c r="H15" s="89"/>
      <c r="I15" s="15"/>
      <c r="J15" s="5"/>
    </row>
    <row r="16" spans="1:13" x14ac:dyDescent="0.2">
      <c r="A16" s="80" t="s">
        <v>6</v>
      </c>
      <c r="B16" s="80"/>
      <c r="C16" s="80"/>
      <c r="D16" s="80"/>
      <c r="E16" s="53">
        <f>(E17*E18)/10000</f>
        <v>3.1349999999999998</v>
      </c>
      <c r="F16" s="6"/>
      <c r="G16" s="2"/>
      <c r="H16" s="13"/>
      <c r="I16" s="13"/>
      <c r="J16" s="7"/>
    </row>
    <row r="17" spans="1:25" x14ac:dyDescent="0.2">
      <c r="A17" s="85" t="s">
        <v>7</v>
      </c>
      <c r="B17" s="85"/>
      <c r="C17" s="85"/>
      <c r="D17" s="85"/>
      <c r="E17" s="10">
        <v>1045</v>
      </c>
      <c r="F17" s="17"/>
      <c r="G17" s="93"/>
      <c r="H17" s="93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5" t="s">
        <v>8</v>
      </c>
      <c r="B18" s="85"/>
      <c r="C18" s="85"/>
      <c r="D18" s="85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5" t="s">
        <v>4</v>
      </c>
      <c r="B19" s="85"/>
      <c r="C19" s="85"/>
      <c r="D19" s="85"/>
      <c r="E19" s="11">
        <v>1</v>
      </c>
      <c r="F19" s="18"/>
      <c r="G19" s="84"/>
      <c r="H19" s="84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94" t="s">
        <v>14</v>
      </c>
      <c r="G20" s="95"/>
      <c r="H20" s="95"/>
      <c r="I20" s="96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106">
        <v>6</v>
      </c>
      <c r="G21" s="106"/>
      <c r="H21" s="106"/>
      <c r="I21" s="106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106" t="s">
        <v>15</v>
      </c>
      <c r="B22" s="106"/>
      <c r="C22" s="106"/>
      <c r="D22" s="106"/>
      <c r="E22" s="106"/>
      <c r="F22" s="106"/>
      <c r="G22" s="106"/>
      <c r="H22" s="106"/>
      <c r="I22" s="106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3.1349999999999998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27383.55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27383.55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106" t="s">
        <v>18</v>
      </c>
      <c r="B25" s="106"/>
      <c r="C25" s="106"/>
      <c r="D25" s="106"/>
      <c r="E25" s="106"/>
      <c r="F25" s="106"/>
      <c r="G25" s="106"/>
      <c r="H25" s="106"/>
      <c r="I25" s="106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3.1349999999999998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11976.93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11976.93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106" t="s">
        <v>20</v>
      </c>
      <c r="B28" s="106"/>
      <c r="C28" s="106"/>
      <c r="D28" s="106"/>
      <c r="E28" s="106"/>
      <c r="F28" s="106"/>
      <c r="G28" s="106"/>
      <c r="H28" s="106"/>
      <c r="I28" s="106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34571.730000000003</v>
      </c>
      <c r="F29" s="20">
        <v>0.06</v>
      </c>
      <c r="G29" s="20">
        <v>2.5</v>
      </c>
      <c r="H29" s="20"/>
      <c r="I29" s="20"/>
      <c r="J29" s="23">
        <f>ROUND(E29*F29*G29,2)</f>
        <v>5185.76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27383.55</v>
      </c>
      <c r="F30" s="52">
        <v>0.26250000000000001</v>
      </c>
      <c r="G30" s="20"/>
      <c r="H30" s="20"/>
      <c r="I30" s="20"/>
      <c r="J30" s="23">
        <f>ROUND(E30*F30,2)</f>
        <v>7188.18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14773.94</v>
      </c>
    </row>
    <row r="33" spans="1:17" ht="12.75" x14ac:dyDescent="0.2">
      <c r="A33" s="107"/>
      <c r="B33" s="108"/>
      <c r="C33" s="108"/>
      <c r="D33" s="108"/>
      <c r="E33" s="108"/>
      <c r="F33" s="108"/>
      <c r="G33" s="108"/>
      <c r="H33" s="108"/>
      <c r="I33" s="108"/>
      <c r="J33" s="109"/>
    </row>
    <row r="34" spans="1:17" ht="81" customHeight="1" x14ac:dyDescent="0.2">
      <c r="A34" s="20">
        <v>4</v>
      </c>
      <c r="B34" s="22" t="s">
        <v>26</v>
      </c>
      <c r="C34" s="110" t="s">
        <v>55</v>
      </c>
      <c r="D34" s="111"/>
      <c r="E34" s="23">
        <f>J32+J27+J24</f>
        <v>54134.42</v>
      </c>
      <c r="F34" s="26">
        <v>5.36</v>
      </c>
      <c r="G34" s="20"/>
      <c r="H34" s="20"/>
      <c r="I34" s="20"/>
      <c r="J34" s="25">
        <f>F34*E34</f>
        <v>290160.49119999999</v>
      </c>
    </row>
    <row r="35" spans="1:17" ht="18" customHeight="1" x14ac:dyDescent="0.2">
      <c r="A35" s="121">
        <v>5</v>
      </c>
      <c r="B35" s="112" t="s">
        <v>42</v>
      </c>
      <c r="C35" s="115" t="s">
        <v>43</v>
      </c>
      <c r="D35" s="116"/>
      <c r="E35" s="29">
        <v>1857</v>
      </c>
      <c r="F35" s="99">
        <v>1.75</v>
      </c>
      <c r="G35" s="99"/>
      <c r="H35" s="99"/>
      <c r="I35" s="99"/>
      <c r="J35" s="103">
        <f>(E35+E36+E37)*1.75</f>
        <v>16306.5</v>
      </c>
    </row>
    <row r="36" spans="1:17" ht="14.25" customHeight="1" x14ac:dyDescent="0.2">
      <c r="A36" s="122"/>
      <c r="B36" s="113"/>
      <c r="C36" s="117"/>
      <c r="D36" s="118"/>
      <c r="E36" s="29">
        <v>3213</v>
      </c>
      <c r="F36" s="100"/>
      <c r="G36" s="100"/>
      <c r="H36" s="100"/>
      <c r="I36" s="100"/>
      <c r="J36" s="104"/>
    </row>
    <row r="37" spans="1:17" ht="11.25" customHeight="1" x14ac:dyDescent="0.2">
      <c r="A37" s="123"/>
      <c r="B37" s="114"/>
      <c r="C37" s="119"/>
      <c r="D37" s="120"/>
      <c r="E37" s="41">
        <v>4248</v>
      </c>
      <c r="F37" s="101"/>
      <c r="G37" s="101"/>
      <c r="H37" s="101"/>
      <c r="I37" s="101"/>
      <c r="J37" s="105"/>
      <c r="K37" s="97" t="s">
        <v>30</v>
      </c>
      <c r="L37" s="98"/>
      <c r="M37" s="98"/>
      <c r="N37" s="98"/>
      <c r="O37" s="98"/>
      <c r="P37" s="98"/>
      <c r="Q37" s="98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306466.99119999999</v>
      </c>
      <c r="L38" s="54">
        <f>J38/3.99/1000</f>
        <v>76.808769724310764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61293.4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367760.39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125" t="s">
        <v>48</v>
      </c>
      <c r="B45" s="125"/>
      <c r="C45" s="126"/>
      <c r="D45" s="126"/>
      <c r="E45" s="126"/>
      <c r="F45" s="126"/>
      <c r="G45" s="126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127" t="s">
        <v>46</v>
      </c>
      <c r="D46" s="127"/>
      <c r="E46" s="127"/>
      <c r="F46" s="127"/>
      <c r="G46" s="127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125" t="s">
        <v>47</v>
      </c>
      <c r="B48" s="125"/>
      <c r="C48" s="126"/>
      <c r="D48" s="126"/>
      <c r="E48" s="126"/>
      <c r="F48" s="126"/>
      <c r="G48" s="126"/>
      <c r="H48" s="62" t="s">
        <v>52</v>
      </c>
      <c r="I48" s="67"/>
      <c r="J48" s="67"/>
      <c r="K48" s="67"/>
      <c r="L48" s="67"/>
    </row>
    <row r="49" spans="2:8" s="68" customFormat="1" ht="15" x14ac:dyDescent="0.25">
      <c r="B49" s="57"/>
      <c r="C49" s="127" t="s">
        <v>46</v>
      </c>
      <c r="D49" s="127"/>
      <c r="E49" s="127"/>
      <c r="F49" s="127"/>
      <c r="G49" s="127"/>
      <c r="H49" s="57"/>
    </row>
  </sheetData>
  <mergeCells count="41">
    <mergeCell ref="A45:B45"/>
    <mergeCell ref="C45:G45"/>
    <mergeCell ref="C46:G46"/>
    <mergeCell ref="C48:G48"/>
    <mergeCell ref="C49:G49"/>
    <mergeCell ref="A48:B48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F20:I20"/>
    <mergeCell ref="A16:D16"/>
    <mergeCell ref="A17:D17"/>
    <mergeCell ref="K37:Q37"/>
    <mergeCell ref="A19:D19"/>
    <mergeCell ref="G35:G37"/>
    <mergeCell ref="H35:H37"/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2023-02-02T08:24:38Z</dcterms:modified>
</cp:coreProperties>
</file>